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0" yWindow="-60" windowWidth="28920" windowHeight="15720" tabRatio="336"/>
  </bookViews>
  <sheets>
    <sheet name="Tab.č.1 k Prílohe č.1V" sheetId="1" r:id="rId1"/>
  </sheets>
  <calcPr calcId="145621"/>
</workbook>
</file>

<file path=xl/calcChain.xml><?xml version="1.0" encoding="utf-8"?>
<calcChain xmlns="http://schemas.openxmlformats.org/spreadsheetml/2006/main">
  <c r="T21" i="1" l="1"/>
  <c r="T22" i="1"/>
  <c r="T23" i="1"/>
  <c r="T24" i="1"/>
  <c r="T25" i="1"/>
  <c r="T26" i="1"/>
  <c r="T27" i="1"/>
  <c r="T28" i="1"/>
  <c r="T29" i="1"/>
  <c r="T30" i="1"/>
  <c r="T31" i="1"/>
  <c r="T20" i="1"/>
  <c r="T4" i="1"/>
  <c r="T5" i="1"/>
  <c r="T6" i="1"/>
  <c r="T7" i="1"/>
  <c r="T8" i="1"/>
  <c r="T9" i="1"/>
  <c r="T10" i="1"/>
  <c r="T11" i="1"/>
  <c r="T12" i="1"/>
  <c r="T13" i="1"/>
  <c r="T14" i="1"/>
  <c r="T3" i="1"/>
  <c r="S21" i="1" l="1"/>
  <c r="S22" i="1"/>
  <c r="S23" i="1"/>
  <c r="S24" i="1"/>
  <c r="S25" i="1"/>
  <c r="S26" i="1"/>
  <c r="S27" i="1"/>
  <c r="S28" i="1"/>
  <c r="S29" i="1"/>
  <c r="S30" i="1"/>
  <c r="S31" i="1"/>
  <c r="S20" i="1"/>
  <c r="S4" i="1"/>
  <c r="S5" i="1"/>
  <c r="S6" i="1"/>
  <c r="S7" i="1"/>
  <c r="S8" i="1"/>
  <c r="S9" i="1"/>
  <c r="S10" i="1"/>
  <c r="S11" i="1"/>
  <c r="S12" i="1"/>
  <c r="S13" i="1"/>
  <c r="S14" i="1"/>
  <c r="S3" i="1"/>
  <c r="D31" i="1"/>
  <c r="E31" i="1"/>
  <c r="D30" i="1"/>
  <c r="E30" i="1" s="1"/>
  <c r="D27" i="1"/>
  <c r="E27" i="1" s="1"/>
  <c r="D26" i="1"/>
  <c r="E26" i="1" s="1"/>
  <c r="D21" i="1"/>
  <c r="E21" i="1" s="1"/>
  <c r="D20" i="1"/>
  <c r="E20" i="1" s="1"/>
  <c r="D17" i="1"/>
  <c r="E17" i="1" s="1"/>
  <c r="D16" i="1"/>
  <c r="E16" i="1" s="1"/>
  <c r="D11" i="1"/>
  <c r="E11" i="1" s="1"/>
  <c r="D10" i="1"/>
  <c r="E10" i="1" s="1"/>
  <c r="D7" i="1"/>
  <c r="E7" i="1" s="1"/>
  <c r="D6" i="1"/>
  <c r="E6" i="1" s="1"/>
  <c r="Q31" i="1"/>
  <c r="Q30" i="1"/>
  <c r="Q29" i="1"/>
  <c r="Q28" i="1"/>
  <c r="Q27" i="1"/>
  <c r="Q26" i="1"/>
  <c r="Q25" i="1"/>
  <c r="Q24" i="1"/>
  <c r="Q23" i="1"/>
  <c r="Q22" i="1"/>
  <c r="Q21" i="1"/>
  <c r="Q20" i="1"/>
  <c r="Q5" i="1"/>
  <c r="Q6" i="1"/>
  <c r="Q7" i="1"/>
  <c r="Q8" i="1"/>
  <c r="Q9" i="1"/>
  <c r="Q10" i="1"/>
  <c r="Q11" i="1"/>
  <c r="Q12" i="1"/>
  <c r="Q13" i="1"/>
  <c r="Q14" i="1"/>
  <c r="Q4" i="1"/>
  <c r="Q3" i="1"/>
  <c r="U32" i="1"/>
  <c r="U15" i="1"/>
  <c r="R31" i="1"/>
  <c r="R30" i="1"/>
  <c r="R29" i="1"/>
  <c r="R28" i="1"/>
  <c r="R27" i="1"/>
  <c r="R26" i="1"/>
  <c r="R25" i="1"/>
  <c r="R24" i="1"/>
  <c r="R23" i="1"/>
  <c r="R22" i="1"/>
  <c r="R21" i="1"/>
  <c r="R20" i="1"/>
  <c r="R4" i="1"/>
  <c r="R5" i="1"/>
  <c r="R6" i="1"/>
  <c r="R7" i="1"/>
  <c r="R8" i="1"/>
  <c r="R9" i="1"/>
  <c r="R10" i="1"/>
  <c r="R11" i="1"/>
  <c r="R12" i="1"/>
  <c r="R13" i="1"/>
  <c r="R14" i="1"/>
  <c r="R3" i="1"/>
  <c r="T32" i="1"/>
  <c r="P31" i="1"/>
  <c r="P30" i="1"/>
  <c r="P29" i="1"/>
  <c r="P28" i="1"/>
  <c r="P27" i="1"/>
  <c r="P26" i="1"/>
  <c r="P25" i="1"/>
  <c r="P24" i="1"/>
  <c r="P23" i="1"/>
  <c r="P22" i="1"/>
  <c r="P21" i="1"/>
  <c r="P20" i="1"/>
  <c r="P14" i="1"/>
  <c r="P13" i="1"/>
  <c r="P12" i="1"/>
  <c r="P11" i="1"/>
  <c r="P8" i="1"/>
  <c r="P7" i="1"/>
  <c r="P6" i="1"/>
  <c r="P5" i="1"/>
  <c r="P4" i="1"/>
  <c r="P3" i="1"/>
  <c r="O32" i="1"/>
  <c r="N32" i="1"/>
  <c r="O15" i="1"/>
  <c r="N15" i="1"/>
  <c r="M32" i="1"/>
  <c r="P32" i="1"/>
  <c r="P9" i="1"/>
  <c r="M15" i="1"/>
  <c r="P15" i="1"/>
  <c r="P10" i="1"/>
  <c r="V4" i="1" l="1"/>
  <c r="V8" i="1"/>
  <c r="V11" i="1"/>
  <c r="S32" i="1"/>
  <c r="S15" i="1"/>
  <c r="V9" i="1"/>
  <c r="V13" i="1"/>
  <c r="V3" i="1"/>
  <c r="V7" i="1"/>
  <c r="V24" i="1"/>
  <c r="V12" i="1"/>
  <c r="T15" i="1"/>
  <c r="V5" i="1"/>
  <c r="V27" i="1"/>
  <c r="V6" i="1"/>
  <c r="V20" i="1"/>
  <c r="V22" i="1"/>
  <c r="V26" i="1"/>
  <c r="V28" i="1"/>
  <c r="V30" i="1"/>
  <c r="V21" i="1"/>
  <c r="V23" i="1"/>
  <c r="V25" i="1"/>
  <c r="V29" i="1"/>
  <c r="V31" i="1"/>
  <c r="V14" i="1"/>
  <c r="V10" i="1"/>
  <c r="R15" i="1"/>
  <c r="R32" i="1"/>
  <c r="V32" i="1" l="1"/>
  <c r="V15" i="1"/>
</calcChain>
</file>

<file path=xl/sharedStrings.xml><?xml version="1.0" encoding="utf-8"?>
<sst xmlns="http://schemas.openxmlformats.org/spreadsheetml/2006/main" count="116" uniqueCount="52">
  <si>
    <t xml:space="preserve">Cena za 1 kus v € bez DPH </t>
  </si>
  <si>
    <t xml:space="preserve">Suma DPH v € </t>
  </si>
  <si>
    <t xml:space="preserve">Cena za 1 kus v € s DPH </t>
  </si>
  <si>
    <t xml:space="preserve">Autobus sólo </t>
  </si>
  <si>
    <t xml:space="preserve">Autobus kĺbový </t>
  </si>
  <si>
    <t xml:space="preserve">Trolejbus sólo </t>
  </si>
  <si>
    <t>Trolejbus kĺbový</t>
  </si>
  <si>
    <t xml:space="preserve">Trolejbus kĺbový </t>
  </si>
  <si>
    <t xml:space="preserve">a) VYSÁVANIE </t>
  </si>
  <si>
    <t xml:space="preserve">Položka </t>
  </si>
  <si>
    <t>Položka</t>
  </si>
  <si>
    <t>b) BEŽNÉ ČISTENIE</t>
  </si>
  <si>
    <t>c) HĹBKOVÉ ČISTENIE</t>
  </si>
  <si>
    <t>spolu</t>
  </si>
  <si>
    <t>nedeľa</t>
  </si>
  <si>
    <t>po-pia (šk. vyučovanie)</t>
  </si>
  <si>
    <t>po-pia
(šk. vyučovanie)</t>
  </si>
  <si>
    <t>po-pia
(prázdniny)</t>
  </si>
  <si>
    <t>spolu dní</t>
  </si>
  <si>
    <t>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</si>
  <si>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</si>
  <si>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</si>
  <si>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</si>
  <si>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</si>
  <si>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</si>
  <si>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</si>
  <si>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</si>
  <si>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</si>
  <si>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</si>
  <si>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</si>
  <si>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</si>
  <si>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</si>
  <si>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po-pia (prázdniny)</t>
  </si>
  <si>
    <t>Počet vozidiel na hĺbkové čistenie 1x za rok</t>
  </si>
  <si>
    <t>Počet vozidiel na denné vysávanie</t>
  </si>
  <si>
    <t>Počet vozidiel na denné bežné čistenie</t>
  </si>
  <si>
    <t>Cena vysávanie [€] bez DPH</t>
  </si>
  <si>
    <t>Cena hĺbkové čistenie [€] bez DPH</t>
  </si>
  <si>
    <t>Celkom [€] bez DPH</t>
  </si>
  <si>
    <t>Cena bežné čistenie T-bus [€] bez DPH</t>
  </si>
  <si>
    <t>Cena bežné čistenie A-bus [€] bez DPH</t>
  </si>
  <si>
    <t>A-bus sólo čistenia</t>
  </si>
  <si>
    <t>spolu A-bus a T-Bus</t>
  </si>
  <si>
    <t>miesto na vloženie ceny</t>
  </si>
  <si>
    <t>A-Bus-kĺb</t>
  </si>
  <si>
    <t>T-Bus-kĺb</t>
  </si>
  <si>
    <t>A-Bus-sólo</t>
  </si>
  <si>
    <t>T-Bus-sólo</t>
  </si>
  <si>
    <t>Kalendár 2022</t>
  </si>
  <si>
    <t>Kalendár 2023</t>
  </si>
  <si>
    <r>
      <rPr>
        <b/>
        <u/>
        <sz val="8"/>
        <color indexed="8"/>
        <rFont val="Calibri"/>
        <family val="2"/>
        <charset val="238"/>
      </rPr>
      <t>Pozn:</t>
    </r>
    <r>
      <rPr>
        <sz val="8"/>
        <color indexed="8"/>
        <rFont val="Calibri"/>
        <family val="2"/>
        <charset val="238"/>
      </rPr>
      <t xml:space="preserve"> kĺbové abusy sa umývajú iba prvých 5 dní v mesiaci, potom sa už umývajú iba sólo abusy.</t>
    </r>
  </si>
  <si>
    <t>Tabuľka č. 1: Cenový návrh na upratovanie vozidiel MHD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</si>
</sst>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indexed="44"/>
      <name val="Calibri"/>
      <family val="2"/>
    </font>
    <font>
      <sz val="8"/>
      <color indexed="44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u/>
      <sz val="8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/>
    <xf numFmtId="0" fontId="12" fillId="3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4" fontId="0" fillId="0" borderId="0" xfId="0" applyNumberFormat="1" applyProtection="1"/>
    <xf numFmtId="4" fontId="14" fillId="0" borderId="0" xfId="0" applyNumberFormat="1" applyFont="1" applyAlignment="1" applyProtection="1">
      <alignment horizontal="right"/>
    </xf>
    <xf numFmtId="4" fontId="14" fillId="6" borderId="0" xfId="0" applyNumberFormat="1" applyFont="1" applyFill="1" applyAlignment="1" applyProtection="1">
      <alignment horizontal="right"/>
    </xf>
    <xf numFmtId="4" fontId="7" fillId="0" borderId="0" xfId="0" applyNumberFormat="1" applyFont="1" applyProtection="1"/>
    <xf numFmtId="4" fontId="14" fillId="7" borderId="0" xfId="0" applyNumberFormat="1" applyFont="1" applyFill="1" applyAlignment="1" applyProtection="1">
      <alignment horizontal="right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1" xfId="0" applyFont="1" applyBorder="1" applyProtection="1"/>
    <xf numFmtId="4" fontId="3" fillId="0" borderId="1" xfId="0" applyNumberFormat="1" applyFont="1" applyBorder="1" applyProtection="1"/>
    <xf numFmtId="0" fontId="6" fillId="0" borderId="0" xfId="0" applyFont="1" applyAlignment="1" applyProtection="1"/>
    <xf numFmtId="0" fontId="3" fillId="0" borderId="2" xfId="0" applyFont="1" applyBorder="1" applyProtection="1"/>
    <xf numFmtId="0" fontId="2" fillId="2" borderId="0" xfId="0" applyFont="1" applyFill="1" applyBorder="1" applyProtection="1"/>
    <xf numFmtId="0" fontId="13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0" fillId="0" borderId="1" xfId="0" applyBorder="1" applyProtection="1"/>
    <xf numFmtId="0" fontId="7" fillId="6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9" fillId="0" borderId="1" xfId="1" applyFont="1" applyBorder="1" applyProtection="1"/>
    <xf numFmtId="0" fontId="11" fillId="0" borderId="1" xfId="0" applyFont="1" applyBorder="1" applyAlignment="1" applyProtection="1">
      <alignment horizontal="right" vertical="center"/>
    </xf>
    <xf numFmtId="0" fontId="10" fillId="8" borderId="1" xfId="1" applyFont="1" applyFill="1" applyBorder="1" applyProtection="1"/>
    <xf numFmtId="0" fontId="21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2" fillId="9" borderId="1" xfId="0" applyFont="1" applyFill="1" applyBorder="1" applyAlignment="1" applyProtection="1">
      <alignment horizontal="center" vertical="center" wrapText="1"/>
    </xf>
    <xf numFmtId="0" fontId="10" fillId="10" borderId="1" xfId="1" applyFont="1" applyFill="1" applyBorder="1" applyAlignment="1" applyProtection="1">
      <alignment horizontal="center" vertical="center" wrapText="1"/>
    </xf>
    <xf numFmtId="0" fontId="10" fillId="11" borderId="1" xfId="1" applyFont="1" applyFill="1" applyBorder="1" applyAlignment="1" applyProtection="1">
      <alignment horizontal="center" vertical="center" wrapText="1"/>
    </xf>
    <xf numFmtId="0" fontId="10" fillId="12" borderId="1" xfId="1" applyFont="1" applyFill="1" applyBorder="1" applyAlignment="1" applyProtection="1">
      <alignment horizontal="center" vertical="center" wrapText="1"/>
    </xf>
    <xf numFmtId="0" fontId="21" fillId="13" borderId="1" xfId="0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Protection="1"/>
    <xf numFmtId="0" fontId="3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E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Normal="100" workbookViewId="0">
      <selection activeCell="D38" sqref="D38"/>
    </sheetView>
  </sheetViews>
  <sheetFormatPr defaultRowHeight="15" x14ac:dyDescent="0.25"/>
  <cols>
    <col min="1" max="2" width="9.140625" style="1"/>
    <col min="3" max="3" width="24.140625" style="1" customWidth="1"/>
    <col min="4" max="4" width="15.140625" style="1" customWidth="1"/>
    <col min="5" max="5" width="22.42578125" style="1" customWidth="1"/>
    <col min="6" max="6" width="4.85546875" style="1" customWidth="1"/>
    <col min="7" max="7" width="17" style="1" customWidth="1"/>
    <col min="8" max="8" width="9.140625" style="1"/>
    <col min="9" max="9" width="14" style="1" customWidth="1"/>
    <col min="10" max="10" width="9.140625" style="38"/>
    <col min="11" max="11" width="5.7109375" style="1" customWidth="1"/>
    <col min="12" max="12" width="9.140625" style="1"/>
    <col min="13" max="13" width="12.7109375" style="1" customWidth="1"/>
    <col min="14" max="16" width="9.140625" style="1"/>
    <col min="17" max="17" width="1.7109375" style="39" customWidth="1"/>
    <col min="18" max="18" width="14.140625" style="1" customWidth="1"/>
    <col min="19" max="20" width="16.7109375" style="1" customWidth="1"/>
    <col min="21" max="21" width="17.7109375" style="1" customWidth="1"/>
    <col min="22" max="22" width="10" style="1" bestFit="1" customWidth="1"/>
    <col min="23" max="16384" width="9.140625" style="1"/>
  </cols>
  <sheetData>
    <row r="1" spans="1:22" ht="25.5" x14ac:dyDescent="0.25">
      <c r="A1" s="48" t="s">
        <v>51</v>
      </c>
      <c r="B1" s="48"/>
      <c r="C1" s="48"/>
      <c r="D1" s="48"/>
      <c r="E1" s="48"/>
      <c r="F1" s="6"/>
      <c r="G1" s="6"/>
      <c r="H1" s="6"/>
      <c r="I1" s="6"/>
      <c r="J1" s="36"/>
      <c r="K1" s="6"/>
      <c r="L1" s="6"/>
      <c r="M1" s="49" t="s">
        <v>48</v>
      </c>
      <c r="N1" s="49"/>
      <c r="O1" s="49"/>
      <c r="P1" s="49"/>
      <c r="R1" s="7" t="s">
        <v>36</v>
      </c>
      <c r="S1" s="40" t="s">
        <v>39</v>
      </c>
      <c r="T1" s="8" t="s">
        <v>40</v>
      </c>
      <c r="U1" s="9" t="s">
        <v>37</v>
      </c>
      <c r="V1" s="10" t="s">
        <v>38</v>
      </c>
    </row>
    <row r="2" spans="1:22" ht="22.5" x14ac:dyDescent="0.3">
      <c r="A2" s="37"/>
      <c r="B2" s="37"/>
      <c r="C2" s="37"/>
      <c r="D2" s="37"/>
      <c r="E2" s="37"/>
      <c r="F2" s="6"/>
      <c r="G2" s="6"/>
      <c r="H2" s="6"/>
      <c r="I2" s="6"/>
      <c r="J2" s="36"/>
      <c r="K2" s="6"/>
      <c r="L2" s="30" t="s">
        <v>19</v>
      </c>
      <c r="M2" s="43" t="s">
        <v>16</v>
      </c>
      <c r="N2" s="41" t="s">
        <v>14</v>
      </c>
      <c r="O2" s="42" t="s">
        <v>17</v>
      </c>
      <c r="P2" s="31" t="s">
        <v>18</v>
      </c>
      <c r="Q2" s="26" t="s">
        <v>41</v>
      </c>
      <c r="R2" s="11" t="s">
        <v>42</v>
      </c>
      <c r="S2" s="6"/>
      <c r="T2" s="6"/>
      <c r="U2" s="11" t="s">
        <v>42</v>
      </c>
      <c r="V2" s="6"/>
    </row>
    <row r="3" spans="1:22" ht="15.75" x14ac:dyDescent="0.25">
      <c r="A3" s="17" t="s">
        <v>8</v>
      </c>
      <c r="B3" s="17"/>
      <c r="C3" s="18"/>
      <c r="D3" s="18"/>
      <c r="E3" s="18"/>
      <c r="F3" s="6"/>
      <c r="G3" s="50" t="s">
        <v>34</v>
      </c>
      <c r="H3" s="50"/>
      <c r="I3" s="50"/>
      <c r="J3" s="36"/>
      <c r="K3" s="6"/>
      <c r="L3" s="32" t="s">
        <v>20</v>
      </c>
      <c r="M3" s="33">
        <v>16</v>
      </c>
      <c r="N3" s="33">
        <v>11</v>
      </c>
      <c r="O3" s="33">
        <v>4</v>
      </c>
      <c r="P3" s="33">
        <f>SUM(M3:O3)</f>
        <v>31</v>
      </c>
      <c r="Q3" s="26">
        <f>(M3+O3)*2-5</f>
        <v>35</v>
      </c>
      <c r="R3" s="12">
        <f>($C$6*$G$6*M3)+($C$6*$H$6*N3)+($C$6*$I$6*O3)+($C$7*$G$7*M3)+($C$7*$H$7*N3)+($C$7*$I$7*O3)+($C$10*$G$10*M3)+($C$10*$H$10*N3)+($C$10*$I$10*O3)+($C$11*$G$11*M3)+($C$11*$H$11*N3)+($C$11*$I$11*O3)</f>
        <v>0</v>
      </c>
      <c r="S3" s="12">
        <f>($C$17*$G$17*M3)+($C$17*$H$17*N3)+($C$17*$I$17*O3)+($C$21*$G$21*M3)+($C$21*$H$21*N3)+($C$21*$I$21*O3)</f>
        <v>0</v>
      </c>
      <c r="T3" s="12">
        <f>($C$20*$J$19)+($C$16*((M3+O3)*2-5))</f>
        <v>0</v>
      </c>
      <c r="U3" s="12"/>
      <c r="V3" s="12">
        <f>SUM(R3:T3)</f>
        <v>0</v>
      </c>
    </row>
    <row r="4" spans="1:22" x14ac:dyDescent="0.25">
      <c r="A4" s="52"/>
      <c r="B4" s="52"/>
      <c r="C4" s="52"/>
      <c r="D4" s="52"/>
      <c r="E4" s="52"/>
      <c r="F4" s="6"/>
      <c r="G4" s="43" t="s">
        <v>15</v>
      </c>
      <c r="H4" s="41" t="s">
        <v>14</v>
      </c>
      <c r="I4" s="42" t="s">
        <v>32</v>
      </c>
      <c r="J4" s="36"/>
      <c r="K4" s="6"/>
      <c r="L4" s="32" t="s">
        <v>21</v>
      </c>
      <c r="M4" s="33">
        <v>19</v>
      </c>
      <c r="N4" s="33">
        <v>8</v>
      </c>
      <c r="O4" s="33">
        <v>1</v>
      </c>
      <c r="P4" s="33">
        <f t="shared" ref="P4:P14" si="0">SUM(M4:O4)</f>
        <v>28</v>
      </c>
      <c r="Q4" s="26">
        <f>(M4+O4)*2-5</f>
        <v>35</v>
      </c>
      <c r="R4" s="12">
        <f t="shared" ref="R4:R14" si="1">($C$6*$G$6*M4)+($C$6*$H$6*N4)+($C$6*$I$6*O4)+($C$7*$G$7*M4)+($C$7*$H$7*N4)+($C$7*$I$7*O4)+($C$10*$G$10*M4)+($C$10*$H$10*N4)+($C$10*$I$10*O4)+($C$11*$G$11*M4)+($C$11*$H$11*N4)+($C$11*$I$11*O4)</f>
        <v>0</v>
      </c>
      <c r="S4" s="12">
        <f t="shared" ref="S4:S14" si="2">($C$17*$G$17*M4)+($C$17*$H$17*N4)+($C$17*$I$17*O4)+($C$21*$G$21*M4)+($C$21*$H$21*N4)+($C$21*$I$21*O4)</f>
        <v>0</v>
      </c>
      <c r="T4" s="12">
        <f t="shared" ref="T4:T14" si="3">($C$20*$J$19)+($C$16*((M4+O4)*2-5))</f>
        <v>0</v>
      </c>
      <c r="U4" s="12"/>
      <c r="V4" s="12">
        <f t="shared" ref="V4:V14" si="4">SUM(R4:T4)</f>
        <v>0</v>
      </c>
    </row>
    <row r="5" spans="1:22" x14ac:dyDescent="0.25">
      <c r="A5" s="53" t="s">
        <v>9</v>
      </c>
      <c r="B5" s="54"/>
      <c r="C5" s="19" t="s">
        <v>0</v>
      </c>
      <c r="D5" s="19" t="s">
        <v>1</v>
      </c>
      <c r="E5" s="19" t="s">
        <v>2</v>
      </c>
      <c r="F5" s="6"/>
      <c r="G5" s="6"/>
      <c r="H5" s="6"/>
      <c r="I5" s="6"/>
      <c r="J5" s="36"/>
      <c r="K5" s="6"/>
      <c r="L5" s="32" t="s">
        <v>22</v>
      </c>
      <c r="M5" s="33">
        <v>18</v>
      </c>
      <c r="N5" s="33">
        <v>8</v>
      </c>
      <c r="O5" s="33">
        <v>5</v>
      </c>
      <c r="P5" s="33">
        <f t="shared" si="0"/>
        <v>31</v>
      </c>
      <c r="Q5" s="26">
        <f t="shared" ref="Q5:Q14" si="5">(M5+O5)*2-5</f>
        <v>41</v>
      </c>
      <c r="R5" s="12">
        <f t="shared" si="1"/>
        <v>0</v>
      </c>
      <c r="S5" s="12">
        <f t="shared" si="2"/>
        <v>0</v>
      </c>
      <c r="T5" s="12">
        <f t="shared" si="3"/>
        <v>0</v>
      </c>
      <c r="U5" s="12"/>
      <c r="V5" s="12">
        <f t="shared" si="4"/>
        <v>0</v>
      </c>
    </row>
    <row r="6" spans="1:22" x14ac:dyDescent="0.25">
      <c r="A6" s="19" t="s">
        <v>3</v>
      </c>
      <c r="B6" s="19"/>
      <c r="C6" s="45">
        <v>0</v>
      </c>
      <c r="D6" s="20">
        <f>C6*0.2</f>
        <v>0</v>
      </c>
      <c r="E6" s="20">
        <f>SUM(C6:D6)</f>
        <v>0</v>
      </c>
      <c r="F6" s="6"/>
      <c r="G6" s="27">
        <v>30</v>
      </c>
      <c r="H6" s="27">
        <v>10</v>
      </c>
      <c r="I6" s="27">
        <v>30</v>
      </c>
      <c r="J6" s="44" t="s">
        <v>46</v>
      </c>
      <c r="K6" s="6"/>
      <c r="L6" s="32" t="s">
        <v>23</v>
      </c>
      <c r="M6" s="33">
        <v>17</v>
      </c>
      <c r="N6" s="33">
        <v>11</v>
      </c>
      <c r="O6" s="33">
        <v>2</v>
      </c>
      <c r="P6" s="33">
        <f t="shared" si="0"/>
        <v>30</v>
      </c>
      <c r="Q6" s="26">
        <f t="shared" si="5"/>
        <v>33</v>
      </c>
      <c r="R6" s="12">
        <f t="shared" si="1"/>
        <v>0</v>
      </c>
      <c r="S6" s="12">
        <f t="shared" si="2"/>
        <v>0</v>
      </c>
      <c r="T6" s="12">
        <f t="shared" si="3"/>
        <v>0</v>
      </c>
      <c r="U6" s="12"/>
      <c r="V6" s="12">
        <f t="shared" si="4"/>
        <v>0</v>
      </c>
    </row>
    <row r="7" spans="1:22" x14ac:dyDescent="0.25">
      <c r="A7" s="19" t="s">
        <v>5</v>
      </c>
      <c r="B7" s="19"/>
      <c r="C7" s="45">
        <v>0</v>
      </c>
      <c r="D7" s="20">
        <f>C7*0.2</f>
        <v>0</v>
      </c>
      <c r="E7" s="20">
        <f>SUM(C7:D7)</f>
        <v>0</v>
      </c>
      <c r="F7" s="6"/>
      <c r="G7" s="27">
        <v>12</v>
      </c>
      <c r="H7" s="27">
        <v>10</v>
      </c>
      <c r="I7" s="27">
        <v>10</v>
      </c>
      <c r="J7" s="44" t="s">
        <v>47</v>
      </c>
      <c r="K7" s="6"/>
      <c r="L7" s="32" t="s">
        <v>24</v>
      </c>
      <c r="M7" s="33">
        <v>22</v>
      </c>
      <c r="N7" s="33">
        <v>9</v>
      </c>
      <c r="O7" s="33"/>
      <c r="P7" s="33">
        <f t="shared" si="0"/>
        <v>31</v>
      </c>
      <c r="Q7" s="26">
        <f t="shared" si="5"/>
        <v>39</v>
      </c>
      <c r="R7" s="12">
        <f t="shared" si="1"/>
        <v>0</v>
      </c>
      <c r="S7" s="12">
        <f t="shared" si="2"/>
        <v>0</v>
      </c>
      <c r="T7" s="12">
        <f t="shared" si="3"/>
        <v>0</v>
      </c>
      <c r="U7" s="12"/>
      <c r="V7" s="12">
        <f t="shared" si="4"/>
        <v>0</v>
      </c>
    </row>
    <row r="8" spans="1:22" x14ac:dyDescent="0.25">
      <c r="A8" s="46"/>
      <c r="B8" s="46"/>
      <c r="C8" s="46"/>
      <c r="D8" s="46"/>
      <c r="E8" s="46"/>
      <c r="F8" s="6"/>
      <c r="G8" s="6"/>
      <c r="H8" s="6"/>
      <c r="I8" s="6"/>
      <c r="J8" s="36"/>
      <c r="K8" s="6"/>
      <c r="L8" s="32" t="s">
        <v>25</v>
      </c>
      <c r="M8" s="33">
        <v>22</v>
      </c>
      <c r="N8" s="33">
        <v>8</v>
      </c>
      <c r="O8" s="33"/>
      <c r="P8" s="33">
        <f t="shared" si="0"/>
        <v>30</v>
      </c>
      <c r="Q8" s="26">
        <f t="shared" si="5"/>
        <v>39</v>
      </c>
      <c r="R8" s="12">
        <f t="shared" si="1"/>
        <v>0</v>
      </c>
      <c r="S8" s="12">
        <f t="shared" si="2"/>
        <v>0</v>
      </c>
      <c r="T8" s="12">
        <f t="shared" si="3"/>
        <v>0</v>
      </c>
      <c r="U8" s="12"/>
      <c r="V8" s="12">
        <f t="shared" si="4"/>
        <v>0</v>
      </c>
    </row>
    <row r="9" spans="1:22" x14ac:dyDescent="0.25">
      <c r="A9" s="53" t="s">
        <v>10</v>
      </c>
      <c r="B9" s="54"/>
      <c r="C9" s="19" t="s">
        <v>0</v>
      </c>
      <c r="D9" s="19" t="s">
        <v>1</v>
      </c>
      <c r="E9" s="19" t="s">
        <v>2</v>
      </c>
      <c r="F9" s="6"/>
      <c r="G9" s="6"/>
      <c r="H9" s="6"/>
      <c r="I9" s="6"/>
      <c r="J9" s="36"/>
      <c r="K9" s="6"/>
      <c r="L9" s="32" t="s">
        <v>26</v>
      </c>
      <c r="M9" s="33">
        <v>0</v>
      </c>
      <c r="N9" s="33">
        <v>11</v>
      </c>
      <c r="O9" s="33">
        <v>20</v>
      </c>
      <c r="P9" s="33">
        <f t="shared" si="0"/>
        <v>31</v>
      </c>
      <c r="Q9" s="26">
        <f t="shared" si="5"/>
        <v>35</v>
      </c>
      <c r="R9" s="12">
        <f t="shared" si="1"/>
        <v>0</v>
      </c>
      <c r="S9" s="12">
        <f t="shared" si="2"/>
        <v>0</v>
      </c>
      <c r="T9" s="12">
        <f t="shared" si="3"/>
        <v>0</v>
      </c>
      <c r="U9" s="12"/>
      <c r="V9" s="12">
        <f t="shared" si="4"/>
        <v>0</v>
      </c>
    </row>
    <row r="10" spans="1:22" x14ac:dyDescent="0.25">
      <c r="A10" s="19" t="s">
        <v>4</v>
      </c>
      <c r="B10" s="19"/>
      <c r="C10" s="45">
        <v>0</v>
      </c>
      <c r="D10" s="20">
        <f>C10*0.2</f>
        <v>0</v>
      </c>
      <c r="E10" s="20">
        <f>SUM(C10:D10)</f>
        <v>0</v>
      </c>
      <c r="F10" s="6"/>
      <c r="G10" s="27">
        <v>4</v>
      </c>
      <c r="H10" s="27">
        <v>0</v>
      </c>
      <c r="I10" s="27">
        <v>3</v>
      </c>
      <c r="J10" s="44" t="s">
        <v>44</v>
      </c>
      <c r="K10" s="6"/>
      <c r="L10" s="32" t="s">
        <v>27</v>
      </c>
      <c r="M10" s="33">
        <v>0</v>
      </c>
      <c r="N10" s="33">
        <v>9</v>
      </c>
      <c r="O10" s="33">
        <v>22</v>
      </c>
      <c r="P10" s="33">
        <f t="shared" si="0"/>
        <v>31</v>
      </c>
      <c r="Q10" s="26">
        <f t="shared" si="5"/>
        <v>39</v>
      </c>
      <c r="R10" s="12">
        <f t="shared" si="1"/>
        <v>0</v>
      </c>
      <c r="S10" s="12">
        <f t="shared" si="2"/>
        <v>0</v>
      </c>
      <c r="T10" s="12">
        <f t="shared" si="3"/>
        <v>0</v>
      </c>
      <c r="U10" s="12"/>
      <c r="V10" s="12">
        <f t="shared" si="4"/>
        <v>0</v>
      </c>
    </row>
    <row r="11" spans="1:22" x14ac:dyDescent="0.25">
      <c r="A11" s="19" t="s">
        <v>6</v>
      </c>
      <c r="B11" s="19"/>
      <c r="C11" s="45">
        <v>0</v>
      </c>
      <c r="D11" s="20">
        <f>C11*0.2</f>
        <v>0</v>
      </c>
      <c r="E11" s="20">
        <f>SUM(C11:D11)</f>
        <v>0</v>
      </c>
      <c r="F11" s="6"/>
      <c r="G11" s="27">
        <v>19</v>
      </c>
      <c r="H11" s="27">
        <v>6</v>
      </c>
      <c r="I11" s="27">
        <v>14</v>
      </c>
      <c r="J11" s="44" t="s">
        <v>45</v>
      </c>
      <c r="K11" s="6"/>
      <c r="L11" s="32" t="s">
        <v>28</v>
      </c>
      <c r="M11" s="33">
        <v>20</v>
      </c>
      <c r="N11" s="33">
        <v>10</v>
      </c>
      <c r="O11" s="33"/>
      <c r="P11" s="33">
        <f t="shared" si="0"/>
        <v>30</v>
      </c>
      <c r="Q11" s="26">
        <f t="shared" si="5"/>
        <v>35</v>
      </c>
      <c r="R11" s="12">
        <f t="shared" si="1"/>
        <v>0</v>
      </c>
      <c r="S11" s="12">
        <f t="shared" si="2"/>
        <v>0</v>
      </c>
      <c r="T11" s="12">
        <f t="shared" si="3"/>
        <v>0</v>
      </c>
      <c r="U11" s="12"/>
      <c r="V11" s="12">
        <f t="shared" si="4"/>
        <v>0</v>
      </c>
    </row>
    <row r="12" spans="1:22" x14ac:dyDescent="0.25">
      <c r="A12" s="6"/>
      <c r="B12" s="6"/>
      <c r="C12" s="6"/>
      <c r="D12" s="6"/>
      <c r="E12" s="6"/>
      <c r="F12" s="6"/>
      <c r="G12" s="6"/>
      <c r="H12" s="6"/>
      <c r="I12" s="6"/>
      <c r="J12" s="36"/>
      <c r="K12" s="6"/>
      <c r="L12" s="32" t="s">
        <v>29</v>
      </c>
      <c r="M12" s="33">
        <v>19</v>
      </c>
      <c r="N12" s="33">
        <v>10</v>
      </c>
      <c r="O12" s="33">
        <v>2</v>
      </c>
      <c r="P12" s="33">
        <f t="shared" si="0"/>
        <v>31</v>
      </c>
      <c r="Q12" s="26">
        <f t="shared" si="5"/>
        <v>37</v>
      </c>
      <c r="R12" s="12">
        <f t="shared" si="1"/>
        <v>0</v>
      </c>
      <c r="S12" s="12">
        <f t="shared" si="2"/>
        <v>0</v>
      </c>
      <c r="T12" s="12">
        <f t="shared" si="3"/>
        <v>0</v>
      </c>
      <c r="U12" s="12"/>
      <c r="V12" s="12">
        <f t="shared" si="4"/>
        <v>0</v>
      </c>
    </row>
    <row r="13" spans="1:22" ht="15.75" x14ac:dyDescent="0.25">
      <c r="A13" s="21" t="s">
        <v>11</v>
      </c>
      <c r="B13" s="21"/>
      <c r="C13" s="21"/>
      <c r="D13" s="21"/>
      <c r="E13" s="21"/>
      <c r="F13" s="6"/>
      <c r="G13" s="51" t="s">
        <v>35</v>
      </c>
      <c r="H13" s="51"/>
      <c r="I13" s="51"/>
      <c r="J13" s="36"/>
      <c r="K13" s="6"/>
      <c r="L13" s="32" t="s">
        <v>30</v>
      </c>
      <c r="M13" s="33">
        <v>20</v>
      </c>
      <c r="N13" s="33">
        <v>10</v>
      </c>
      <c r="O13" s="33"/>
      <c r="P13" s="33">
        <f t="shared" si="0"/>
        <v>30</v>
      </c>
      <c r="Q13" s="26">
        <f t="shared" si="5"/>
        <v>35</v>
      </c>
      <c r="R13" s="12">
        <f t="shared" si="1"/>
        <v>0</v>
      </c>
      <c r="S13" s="12">
        <f t="shared" si="2"/>
        <v>0</v>
      </c>
      <c r="T13" s="12">
        <f t="shared" si="3"/>
        <v>0</v>
      </c>
      <c r="U13" s="12"/>
      <c r="V13" s="12">
        <f t="shared" si="4"/>
        <v>0</v>
      </c>
    </row>
    <row r="14" spans="1:22" x14ac:dyDescent="0.25">
      <c r="A14" s="52"/>
      <c r="B14" s="52"/>
      <c r="C14" s="52"/>
      <c r="D14" s="52"/>
      <c r="E14" s="52"/>
      <c r="F14" s="6"/>
      <c r="G14" s="43" t="s">
        <v>15</v>
      </c>
      <c r="H14" s="41" t="s">
        <v>14</v>
      </c>
      <c r="I14" s="42" t="s">
        <v>32</v>
      </c>
      <c r="J14" s="36"/>
      <c r="K14" s="6"/>
      <c r="L14" s="32" t="s">
        <v>31</v>
      </c>
      <c r="M14" s="33">
        <v>17</v>
      </c>
      <c r="N14" s="33">
        <v>9</v>
      </c>
      <c r="O14" s="33">
        <v>5</v>
      </c>
      <c r="P14" s="33">
        <f t="shared" si="0"/>
        <v>31</v>
      </c>
      <c r="Q14" s="26">
        <f t="shared" si="5"/>
        <v>39</v>
      </c>
      <c r="R14" s="12">
        <f t="shared" si="1"/>
        <v>0</v>
      </c>
      <c r="S14" s="12">
        <f t="shared" si="2"/>
        <v>0</v>
      </c>
      <c r="T14" s="12">
        <f t="shared" si="3"/>
        <v>0</v>
      </c>
      <c r="U14" s="12"/>
      <c r="V14" s="12">
        <f t="shared" si="4"/>
        <v>0</v>
      </c>
    </row>
    <row r="15" spans="1:22" x14ac:dyDescent="0.25">
      <c r="A15" s="53" t="s">
        <v>10</v>
      </c>
      <c r="B15" s="54"/>
      <c r="C15" s="19" t="s">
        <v>0</v>
      </c>
      <c r="D15" s="19" t="s">
        <v>1</v>
      </c>
      <c r="E15" s="19" t="s">
        <v>2</v>
      </c>
      <c r="F15" s="6"/>
      <c r="G15" s="56"/>
      <c r="H15" s="57"/>
      <c r="I15" s="58"/>
      <c r="J15" s="44"/>
      <c r="K15" s="6"/>
      <c r="L15" s="34" t="s">
        <v>13</v>
      </c>
      <c r="M15" s="35">
        <f>SUM(M3:M14)</f>
        <v>190</v>
      </c>
      <c r="N15" s="35">
        <f>SUM(N3:N14)</f>
        <v>114</v>
      </c>
      <c r="O15" s="35">
        <f>SUM(O3:O14)</f>
        <v>61</v>
      </c>
      <c r="P15" s="35">
        <f>M15+N15+O15</f>
        <v>365</v>
      </c>
      <c r="Q15" s="25"/>
      <c r="R15" s="13">
        <f>SUM(R3:R14)</f>
        <v>0</v>
      </c>
      <c r="S15" s="13">
        <f>SUM(S3:S14)</f>
        <v>0</v>
      </c>
      <c r="T15" s="13">
        <f>SUM(T3:T14)</f>
        <v>0</v>
      </c>
      <c r="U15" s="14">
        <f>(C26*G26)+(C27*G27)+(C30*G30)+(C31*G31)</f>
        <v>0</v>
      </c>
      <c r="V15" s="15">
        <f>SUM(R15:U15)</f>
        <v>0</v>
      </c>
    </row>
    <row r="16" spans="1:22" x14ac:dyDescent="0.25">
      <c r="A16" s="22" t="s">
        <v>3</v>
      </c>
      <c r="B16" s="19"/>
      <c r="C16" s="45">
        <v>0</v>
      </c>
      <c r="D16" s="20">
        <f>C16*0.2</f>
        <v>0</v>
      </c>
      <c r="E16" s="20">
        <f>SUM(C16:D16)</f>
        <v>0</v>
      </c>
      <c r="F16" s="6"/>
      <c r="G16" s="27">
        <v>1</v>
      </c>
      <c r="H16" s="27">
        <v>0</v>
      </c>
      <c r="I16" s="27">
        <v>1</v>
      </c>
      <c r="J16" s="44" t="s">
        <v>46</v>
      </c>
      <c r="K16" s="6"/>
      <c r="L16" s="6"/>
      <c r="M16" s="6"/>
      <c r="N16" s="6"/>
      <c r="O16" s="6"/>
      <c r="P16" s="6"/>
      <c r="Q16" s="25"/>
      <c r="R16" s="6"/>
      <c r="S16" s="6"/>
      <c r="T16" s="6"/>
      <c r="U16" s="6"/>
      <c r="V16" s="6"/>
    </row>
    <row r="17" spans="1:22" x14ac:dyDescent="0.25">
      <c r="A17" s="19" t="s">
        <v>5</v>
      </c>
      <c r="B17" s="19"/>
      <c r="C17" s="45">
        <v>0</v>
      </c>
      <c r="D17" s="20">
        <f>C17*0.2</f>
        <v>0</v>
      </c>
      <c r="E17" s="20">
        <f>SUM(C17:D17)</f>
        <v>0</v>
      </c>
      <c r="F17" s="6"/>
      <c r="G17" s="27">
        <v>1</v>
      </c>
      <c r="H17" s="27">
        <v>0</v>
      </c>
      <c r="I17" s="27">
        <v>1</v>
      </c>
      <c r="J17" s="44" t="s">
        <v>47</v>
      </c>
      <c r="K17" s="6"/>
      <c r="L17" s="6"/>
      <c r="M17" s="6"/>
      <c r="N17" s="6"/>
      <c r="O17" s="6"/>
      <c r="P17" s="6"/>
      <c r="Q17" s="25"/>
      <c r="R17" s="6"/>
      <c r="S17" s="6"/>
      <c r="T17" s="6"/>
      <c r="U17" s="6"/>
      <c r="V17" s="6"/>
    </row>
    <row r="18" spans="1:22" ht="25.5" x14ac:dyDescent="0.25">
      <c r="A18" s="6"/>
      <c r="B18" s="6"/>
      <c r="C18" s="6"/>
      <c r="D18" s="6"/>
      <c r="E18" s="6"/>
      <c r="F18" s="6"/>
      <c r="G18" s="6"/>
      <c r="H18" s="6"/>
      <c r="I18" s="6"/>
      <c r="J18" s="36"/>
      <c r="K18" s="6"/>
      <c r="M18" s="49" t="s">
        <v>49</v>
      </c>
      <c r="N18" s="49"/>
      <c r="O18" s="49"/>
      <c r="P18" s="49"/>
      <c r="Q18" s="25"/>
      <c r="R18" s="7" t="s">
        <v>36</v>
      </c>
      <c r="S18" s="40" t="s">
        <v>39</v>
      </c>
      <c r="T18" s="8" t="s">
        <v>40</v>
      </c>
      <c r="U18" s="9" t="s">
        <v>37</v>
      </c>
      <c r="V18" s="10" t="s">
        <v>38</v>
      </c>
    </row>
    <row r="19" spans="1:22" ht="22.5" x14ac:dyDescent="0.25">
      <c r="A19" s="53" t="s">
        <v>10</v>
      </c>
      <c r="B19" s="54"/>
      <c r="C19" s="19" t="s">
        <v>0</v>
      </c>
      <c r="D19" s="19" t="s">
        <v>1</v>
      </c>
      <c r="E19" s="19" t="s">
        <v>2</v>
      </c>
      <c r="F19" s="6"/>
      <c r="G19" s="59" t="s">
        <v>50</v>
      </c>
      <c r="H19" s="60"/>
      <c r="I19" s="61"/>
      <c r="J19" s="44">
        <v>5</v>
      </c>
      <c r="K19" s="6"/>
      <c r="L19" s="30" t="s">
        <v>19</v>
      </c>
      <c r="M19" s="43" t="s">
        <v>16</v>
      </c>
      <c r="N19" s="41" t="s">
        <v>14</v>
      </c>
      <c r="O19" s="42" t="s">
        <v>17</v>
      </c>
      <c r="P19" s="31" t="s">
        <v>18</v>
      </c>
      <c r="Q19" s="25"/>
      <c r="R19" s="11" t="s">
        <v>42</v>
      </c>
      <c r="S19" s="6"/>
      <c r="T19" s="6"/>
      <c r="U19" s="11" t="s">
        <v>42</v>
      </c>
      <c r="V19" s="6"/>
    </row>
    <row r="20" spans="1:22" x14ac:dyDescent="0.25">
      <c r="A20" s="19" t="s">
        <v>4</v>
      </c>
      <c r="B20" s="19"/>
      <c r="C20" s="45">
        <v>0</v>
      </c>
      <c r="D20" s="20">
        <f>C20*0.2</f>
        <v>0</v>
      </c>
      <c r="E20" s="20">
        <f>SUM(C20:D20)</f>
        <v>0</v>
      </c>
      <c r="F20" s="6"/>
      <c r="G20" s="27">
        <v>1</v>
      </c>
      <c r="H20" s="27">
        <v>0</v>
      </c>
      <c r="I20" s="27">
        <v>1</v>
      </c>
      <c r="J20" s="44" t="s">
        <v>44</v>
      </c>
      <c r="K20" s="6"/>
      <c r="L20" s="32" t="s">
        <v>20</v>
      </c>
      <c r="M20" s="33">
        <v>17</v>
      </c>
      <c r="N20" s="33">
        <v>10</v>
      </c>
      <c r="O20" s="33">
        <v>4</v>
      </c>
      <c r="P20" s="33">
        <f>SUM(M20:O20)</f>
        <v>31</v>
      </c>
      <c r="Q20" s="26">
        <f>(M20+O20)*2-5</f>
        <v>37</v>
      </c>
      <c r="R20" s="12">
        <f>($C$6*$G$6*M20)+($C$6*$H$6*N20)+($C$6*$I$6*O20)+($C$7*$G$7*M20)+($C$7*$H$7*N20)+($C$7*$I$7*O20)+($C$10*$G$10*M20)+($C$10*$H$10*N20)+($C$10*$I$10*O20)+($C$11*$G$11*M20)+($C$11*$H$11*N20)+($C$11*$I$11*O20)</f>
        <v>0</v>
      </c>
      <c r="S20" s="12">
        <f>($C$17*$G$17*M20)+($C$17*$H$17*N20)+($C$17*$I$17*O20)+($C$21*$G$21*M20)+($C$21*$H$21*N20)+($C$21*$I$21*O20)</f>
        <v>0</v>
      </c>
      <c r="T20" s="12">
        <f>($C$20*$J$19)+($C$16*((M20+O20)*2-5))</f>
        <v>0</v>
      </c>
      <c r="U20" s="6"/>
      <c r="V20" s="12">
        <f>SUM(R20:T20)</f>
        <v>0</v>
      </c>
    </row>
    <row r="21" spans="1:22" x14ac:dyDescent="0.25">
      <c r="A21" s="19" t="s">
        <v>7</v>
      </c>
      <c r="B21" s="19"/>
      <c r="C21" s="45">
        <v>0</v>
      </c>
      <c r="D21" s="20">
        <f>C21*0.2</f>
        <v>0</v>
      </c>
      <c r="E21" s="20">
        <f>SUM(C21:D21)</f>
        <v>0</v>
      </c>
      <c r="F21" s="6"/>
      <c r="G21" s="27">
        <v>1</v>
      </c>
      <c r="H21" s="27">
        <v>0</v>
      </c>
      <c r="I21" s="27">
        <v>1</v>
      </c>
      <c r="J21" s="44" t="s">
        <v>45</v>
      </c>
      <c r="K21" s="6"/>
      <c r="L21" s="32" t="s">
        <v>21</v>
      </c>
      <c r="M21" s="33">
        <v>17</v>
      </c>
      <c r="N21" s="33">
        <v>8</v>
      </c>
      <c r="O21" s="33">
        <v>3</v>
      </c>
      <c r="P21" s="33">
        <f t="shared" ref="P21:P31" si="6">SUM(M21:O21)</f>
        <v>28</v>
      </c>
      <c r="Q21" s="26">
        <f>(M21+O21)*2-5</f>
        <v>35</v>
      </c>
      <c r="R21" s="12">
        <f t="shared" ref="R21:R31" si="7">($C$6*$G$6*M21)+($C$6*$H$6*N21)+($C$6*$I$6*O21)+($C$7*$G$7*M21)+($C$7*$H$7*N21)+($C$7*$I$7*O21)+($C$10*$G$10*M21)+($C$10*$H$10*N21)+($C$10*$I$10*O21)+($C$11*$G$11*M21)+($C$11*$H$11*N21)+($C$11*$I$11*O21)</f>
        <v>0</v>
      </c>
      <c r="S21" s="12">
        <f t="shared" ref="S21:S31" si="8">($C$17*$G$17*M21)+($C$17*$H$17*N21)+($C$17*$I$17*O21)+($C$21*$G$21*M21)+($C$21*$H$21*N21)+($C$21*$I$21*O21)</f>
        <v>0</v>
      </c>
      <c r="T21" s="12">
        <f t="shared" ref="T21:T31" si="9">($C$20*$J$19)+($C$16*((M21+O21)*2-5))</f>
        <v>0</v>
      </c>
      <c r="U21" s="6"/>
      <c r="V21" s="12">
        <f t="shared" ref="V21:V31" si="10">SUM(R21:T21)</f>
        <v>0</v>
      </c>
    </row>
    <row r="22" spans="1:22" x14ac:dyDescent="0.25">
      <c r="A22" s="6"/>
      <c r="B22" s="6"/>
      <c r="C22" s="6"/>
      <c r="D22" s="6"/>
      <c r="E22" s="6"/>
      <c r="F22" s="6"/>
      <c r="G22" s="6"/>
      <c r="H22" s="6"/>
      <c r="I22" s="6"/>
      <c r="J22" s="36"/>
      <c r="K22" s="6"/>
      <c r="L22" s="32" t="s">
        <v>22</v>
      </c>
      <c r="M22" s="33">
        <v>20</v>
      </c>
      <c r="N22" s="33">
        <v>8</v>
      </c>
      <c r="O22" s="33">
        <v>3</v>
      </c>
      <c r="P22" s="33">
        <f t="shared" si="6"/>
        <v>31</v>
      </c>
      <c r="Q22" s="26">
        <f t="shared" ref="Q22:Q31" si="11">(M22+O22)*2-5</f>
        <v>41</v>
      </c>
      <c r="R22" s="12">
        <f t="shared" si="7"/>
        <v>0</v>
      </c>
      <c r="S22" s="12">
        <f t="shared" si="8"/>
        <v>0</v>
      </c>
      <c r="T22" s="12">
        <f t="shared" si="9"/>
        <v>0</v>
      </c>
      <c r="U22" s="6"/>
      <c r="V22" s="12">
        <f t="shared" si="10"/>
        <v>0</v>
      </c>
    </row>
    <row r="23" spans="1:22" ht="15.75" x14ac:dyDescent="0.25">
      <c r="A23" s="21" t="s">
        <v>12</v>
      </c>
      <c r="B23" s="21"/>
      <c r="C23" s="21"/>
      <c r="D23" s="21"/>
      <c r="E23" s="21"/>
      <c r="F23" s="6"/>
      <c r="G23" s="55" t="s">
        <v>33</v>
      </c>
      <c r="H23" s="55"/>
      <c r="I23" s="55"/>
      <c r="J23" s="36"/>
      <c r="K23" s="6"/>
      <c r="L23" s="32" t="s">
        <v>23</v>
      </c>
      <c r="M23" s="33">
        <v>16</v>
      </c>
      <c r="N23" s="33">
        <v>12</v>
      </c>
      <c r="O23" s="33">
        <v>2</v>
      </c>
      <c r="P23" s="33">
        <f t="shared" si="6"/>
        <v>30</v>
      </c>
      <c r="Q23" s="26">
        <f t="shared" si="11"/>
        <v>31</v>
      </c>
      <c r="R23" s="12">
        <f t="shared" si="7"/>
        <v>0</v>
      </c>
      <c r="S23" s="12">
        <f t="shared" si="8"/>
        <v>0</v>
      </c>
      <c r="T23" s="12">
        <f t="shared" si="9"/>
        <v>0</v>
      </c>
      <c r="U23" s="6"/>
      <c r="V23" s="12">
        <f t="shared" si="10"/>
        <v>0</v>
      </c>
    </row>
    <row r="24" spans="1:22" x14ac:dyDescent="0.25">
      <c r="A24" s="52"/>
      <c r="B24" s="52"/>
      <c r="C24" s="52"/>
      <c r="D24" s="52"/>
      <c r="E24" s="52"/>
      <c r="F24" s="6"/>
      <c r="G24" s="28">
        <v>2022</v>
      </c>
      <c r="H24" s="47"/>
      <c r="I24" s="29">
        <v>2023</v>
      </c>
      <c r="J24" s="36"/>
      <c r="K24" s="6"/>
      <c r="L24" s="32" t="s">
        <v>24</v>
      </c>
      <c r="M24" s="33">
        <v>21</v>
      </c>
      <c r="N24" s="33">
        <v>10</v>
      </c>
      <c r="O24" s="33"/>
      <c r="P24" s="33">
        <f t="shared" si="6"/>
        <v>31</v>
      </c>
      <c r="Q24" s="26">
        <f t="shared" si="11"/>
        <v>37</v>
      </c>
      <c r="R24" s="12">
        <f t="shared" si="7"/>
        <v>0</v>
      </c>
      <c r="S24" s="12">
        <f t="shared" si="8"/>
        <v>0</v>
      </c>
      <c r="T24" s="12">
        <f t="shared" si="9"/>
        <v>0</v>
      </c>
      <c r="U24" s="6"/>
      <c r="V24" s="12">
        <f t="shared" si="10"/>
        <v>0</v>
      </c>
    </row>
    <row r="25" spans="1:22" x14ac:dyDescent="0.25">
      <c r="A25" s="53" t="s">
        <v>10</v>
      </c>
      <c r="B25" s="54"/>
      <c r="C25" s="19" t="s">
        <v>0</v>
      </c>
      <c r="D25" s="19" t="s">
        <v>1</v>
      </c>
      <c r="E25" s="19" t="s">
        <v>2</v>
      </c>
      <c r="F25" s="6"/>
      <c r="G25" s="6"/>
      <c r="H25" s="6"/>
      <c r="I25" s="6"/>
      <c r="J25" s="36"/>
      <c r="K25" s="6"/>
      <c r="L25" s="32" t="s">
        <v>25</v>
      </c>
      <c r="M25" s="33">
        <v>22</v>
      </c>
      <c r="N25" s="33">
        <v>8</v>
      </c>
      <c r="O25" s="33"/>
      <c r="P25" s="33">
        <f t="shared" si="6"/>
        <v>30</v>
      </c>
      <c r="Q25" s="26">
        <f t="shared" si="11"/>
        <v>39</v>
      </c>
      <c r="R25" s="12">
        <f t="shared" si="7"/>
        <v>0</v>
      </c>
      <c r="S25" s="12">
        <f t="shared" si="8"/>
        <v>0</v>
      </c>
      <c r="T25" s="12">
        <f t="shared" si="9"/>
        <v>0</v>
      </c>
      <c r="U25" s="6"/>
      <c r="V25" s="12">
        <f t="shared" si="10"/>
        <v>0</v>
      </c>
    </row>
    <row r="26" spans="1:22" x14ac:dyDescent="0.25">
      <c r="A26" s="19" t="s">
        <v>3</v>
      </c>
      <c r="B26" s="19"/>
      <c r="C26" s="45">
        <v>0</v>
      </c>
      <c r="D26" s="20">
        <f>C26*0.2</f>
        <v>0</v>
      </c>
      <c r="E26" s="20">
        <f>SUM(C26:D26)</f>
        <v>0</v>
      </c>
      <c r="F26" s="6"/>
      <c r="G26" s="27">
        <v>37</v>
      </c>
      <c r="H26" s="27"/>
      <c r="I26" s="27">
        <v>37</v>
      </c>
      <c r="J26" s="44" t="s">
        <v>46</v>
      </c>
      <c r="K26" s="6"/>
      <c r="L26" s="32" t="s">
        <v>26</v>
      </c>
      <c r="M26" s="33">
        <v>0</v>
      </c>
      <c r="N26" s="33">
        <v>11</v>
      </c>
      <c r="O26" s="33">
        <v>20</v>
      </c>
      <c r="P26" s="33">
        <f t="shared" si="6"/>
        <v>31</v>
      </c>
      <c r="Q26" s="26">
        <f t="shared" si="11"/>
        <v>35</v>
      </c>
      <c r="R26" s="12">
        <f t="shared" si="7"/>
        <v>0</v>
      </c>
      <c r="S26" s="12">
        <f t="shared" si="8"/>
        <v>0</v>
      </c>
      <c r="T26" s="12">
        <f t="shared" si="9"/>
        <v>0</v>
      </c>
      <c r="U26" s="6"/>
      <c r="V26" s="12">
        <f t="shared" si="10"/>
        <v>0</v>
      </c>
    </row>
    <row r="27" spans="1:22" x14ac:dyDescent="0.25">
      <c r="A27" s="19" t="s">
        <v>5</v>
      </c>
      <c r="B27" s="19"/>
      <c r="C27" s="45">
        <v>0</v>
      </c>
      <c r="D27" s="20">
        <f>C27*0.2</f>
        <v>0</v>
      </c>
      <c r="E27" s="20">
        <f>SUM(C27:D27)</f>
        <v>0</v>
      </c>
      <c r="F27" s="6"/>
      <c r="G27" s="27">
        <v>18</v>
      </c>
      <c r="H27" s="27"/>
      <c r="I27" s="27">
        <v>18</v>
      </c>
      <c r="J27" s="44" t="s">
        <v>47</v>
      </c>
      <c r="K27" s="6"/>
      <c r="L27" s="32" t="s">
        <v>27</v>
      </c>
      <c r="M27" s="33">
        <v>0</v>
      </c>
      <c r="N27" s="33">
        <v>9</v>
      </c>
      <c r="O27" s="33">
        <v>22</v>
      </c>
      <c r="P27" s="33">
        <f t="shared" si="6"/>
        <v>31</v>
      </c>
      <c r="Q27" s="26">
        <f t="shared" si="11"/>
        <v>39</v>
      </c>
      <c r="R27" s="12">
        <f t="shared" si="7"/>
        <v>0</v>
      </c>
      <c r="S27" s="12">
        <f t="shared" si="8"/>
        <v>0</v>
      </c>
      <c r="T27" s="12">
        <f t="shared" si="9"/>
        <v>0</v>
      </c>
      <c r="U27" s="6"/>
      <c r="V27" s="12">
        <f t="shared" si="10"/>
        <v>0</v>
      </c>
    </row>
    <row r="28" spans="1:22" x14ac:dyDescent="0.25">
      <c r="A28" s="6"/>
      <c r="B28" s="6"/>
      <c r="C28" s="6"/>
      <c r="D28" s="6"/>
      <c r="E28" s="6"/>
      <c r="F28" s="6"/>
      <c r="G28" s="6"/>
      <c r="H28" s="6"/>
      <c r="I28" s="6"/>
      <c r="J28" s="36"/>
      <c r="K28" s="6"/>
      <c r="L28" s="32" t="s">
        <v>28</v>
      </c>
      <c r="M28" s="33">
        <v>19</v>
      </c>
      <c r="N28" s="33">
        <v>11</v>
      </c>
      <c r="O28" s="33"/>
      <c r="P28" s="33">
        <f t="shared" si="6"/>
        <v>30</v>
      </c>
      <c r="Q28" s="26">
        <f t="shared" si="11"/>
        <v>33</v>
      </c>
      <c r="R28" s="12">
        <f t="shared" si="7"/>
        <v>0</v>
      </c>
      <c r="S28" s="12">
        <f t="shared" si="8"/>
        <v>0</v>
      </c>
      <c r="T28" s="12">
        <f t="shared" si="9"/>
        <v>0</v>
      </c>
      <c r="U28" s="6"/>
      <c r="V28" s="12">
        <f t="shared" si="10"/>
        <v>0</v>
      </c>
    </row>
    <row r="29" spans="1:22" x14ac:dyDescent="0.25">
      <c r="A29" s="53" t="s">
        <v>10</v>
      </c>
      <c r="B29" s="54"/>
      <c r="C29" s="19" t="s">
        <v>0</v>
      </c>
      <c r="D29" s="19" t="s">
        <v>1</v>
      </c>
      <c r="E29" s="19" t="s">
        <v>2</v>
      </c>
      <c r="F29" s="6"/>
      <c r="G29" s="6"/>
      <c r="H29" s="6"/>
      <c r="I29" s="6"/>
      <c r="J29" s="36"/>
      <c r="K29" s="6"/>
      <c r="L29" s="32" t="s">
        <v>29</v>
      </c>
      <c r="M29" s="33">
        <v>20</v>
      </c>
      <c r="N29" s="33">
        <v>9</v>
      </c>
      <c r="O29" s="33">
        <v>2</v>
      </c>
      <c r="P29" s="33">
        <f t="shared" si="6"/>
        <v>31</v>
      </c>
      <c r="Q29" s="26">
        <f t="shared" si="11"/>
        <v>39</v>
      </c>
      <c r="R29" s="12">
        <f t="shared" si="7"/>
        <v>0</v>
      </c>
      <c r="S29" s="12">
        <f t="shared" si="8"/>
        <v>0</v>
      </c>
      <c r="T29" s="12">
        <f t="shared" si="9"/>
        <v>0</v>
      </c>
      <c r="U29" s="6"/>
      <c r="V29" s="12">
        <f t="shared" si="10"/>
        <v>0</v>
      </c>
    </row>
    <row r="30" spans="1:22" x14ac:dyDescent="0.25">
      <c r="A30" s="19" t="s">
        <v>4</v>
      </c>
      <c r="B30" s="19"/>
      <c r="C30" s="45">
        <v>0</v>
      </c>
      <c r="D30" s="20">
        <f>C30*0.2</f>
        <v>0</v>
      </c>
      <c r="E30" s="20">
        <f>SUM(C30:D30)</f>
        <v>0</v>
      </c>
      <c r="F30" s="6"/>
      <c r="G30" s="27">
        <v>5</v>
      </c>
      <c r="H30" s="27"/>
      <c r="I30" s="27">
        <v>5</v>
      </c>
      <c r="J30" s="44" t="s">
        <v>44</v>
      </c>
      <c r="K30" s="6"/>
      <c r="L30" s="32" t="s">
        <v>30</v>
      </c>
      <c r="M30" s="33">
        <v>20</v>
      </c>
      <c r="N30" s="33">
        <v>10</v>
      </c>
      <c r="O30" s="33"/>
      <c r="P30" s="33">
        <f t="shared" si="6"/>
        <v>30</v>
      </c>
      <c r="Q30" s="26">
        <f t="shared" si="11"/>
        <v>35</v>
      </c>
      <c r="R30" s="12">
        <f t="shared" si="7"/>
        <v>0</v>
      </c>
      <c r="S30" s="12">
        <f t="shared" si="8"/>
        <v>0</v>
      </c>
      <c r="T30" s="12">
        <f t="shared" si="9"/>
        <v>0</v>
      </c>
      <c r="U30" s="6"/>
      <c r="V30" s="12">
        <f t="shared" si="10"/>
        <v>0</v>
      </c>
    </row>
    <row r="31" spans="1:22" x14ac:dyDescent="0.25">
      <c r="A31" s="19" t="s">
        <v>6</v>
      </c>
      <c r="B31" s="19"/>
      <c r="C31" s="45">
        <v>0</v>
      </c>
      <c r="D31" s="20">
        <f>C31*0.2</f>
        <v>0</v>
      </c>
      <c r="E31" s="20">
        <f>SUM(C31:D31)</f>
        <v>0</v>
      </c>
      <c r="F31" s="6"/>
      <c r="G31" s="27">
        <v>26</v>
      </c>
      <c r="H31" s="27"/>
      <c r="I31" s="27">
        <v>26</v>
      </c>
      <c r="J31" s="44" t="s">
        <v>45</v>
      </c>
      <c r="K31" s="6"/>
      <c r="L31" s="32" t="s">
        <v>31</v>
      </c>
      <c r="M31" s="33">
        <v>16</v>
      </c>
      <c r="N31" s="33">
        <v>12</v>
      </c>
      <c r="O31" s="33">
        <v>3</v>
      </c>
      <c r="P31" s="33">
        <f t="shared" si="6"/>
        <v>31</v>
      </c>
      <c r="Q31" s="26">
        <f t="shared" si="11"/>
        <v>33</v>
      </c>
      <c r="R31" s="12">
        <f t="shared" si="7"/>
        <v>0</v>
      </c>
      <c r="S31" s="12">
        <f t="shared" si="8"/>
        <v>0</v>
      </c>
      <c r="T31" s="12">
        <f t="shared" si="9"/>
        <v>0</v>
      </c>
      <c r="U31" s="6"/>
      <c r="V31" s="12">
        <f t="shared" si="10"/>
        <v>0</v>
      </c>
    </row>
    <row r="32" spans="1:22" x14ac:dyDescent="0.25">
      <c r="L32" s="34" t="s">
        <v>13</v>
      </c>
      <c r="M32" s="35">
        <f>SUM(M20:M31)</f>
        <v>188</v>
      </c>
      <c r="N32" s="35">
        <f>SUM(N20:N31)</f>
        <v>118</v>
      </c>
      <c r="O32" s="35">
        <f>SUM(O20:O31)</f>
        <v>59</v>
      </c>
      <c r="P32" s="35">
        <f>M32+N32+O32</f>
        <v>365</v>
      </c>
      <c r="Q32" s="25"/>
      <c r="R32" s="13">
        <f>SUM(R20:R31)</f>
        <v>0</v>
      </c>
      <c r="S32" s="13">
        <f>SUM(S20:S31)</f>
        <v>0</v>
      </c>
      <c r="T32" s="13">
        <f>SUM(T20:T31)</f>
        <v>0</v>
      </c>
      <c r="U32" s="16">
        <f>C26*I26+C27*I27+C30*I30+C31*I31</f>
        <v>0</v>
      </c>
      <c r="V32" s="15">
        <f>SUM(R32:U32)</f>
        <v>0</v>
      </c>
    </row>
    <row r="33" spans="1:22" x14ac:dyDescent="0.25">
      <c r="A33" s="23"/>
      <c r="B33" s="24" t="s">
        <v>43</v>
      </c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2"/>
    </row>
    <row r="34" spans="1:22" ht="15.75" x14ac:dyDescent="0.25">
      <c r="A34" s="3"/>
      <c r="B34" s="3"/>
      <c r="C34" s="3"/>
      <c r="D34" s="3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R34" s="2"/>
      <c r="S34" s="2"/>
      <c r="T34" s="2"/>
      <c r="U34" s="2"/>
      <c r="V34" s="2"/>
    </row>
    <row r="35" spans="1:22" ht="15.75" x14ac:dyDescent="0.25">
      <c r="A35" s="3"/>
      <c r="B35" s="3"/>
      <c r="C35" s="3"/>
      <c r="D35" s="3"/>
      <c r="E35" s="2"/>
      <c r="F35" s="2"/>
      <c r="G35" s="2"/>
      <c r="H35" s="2"/>
      <c r="I35" s="2"/>
      <c r="K35" s="2"/>
      <c r="L35" s="2"/>
      <c r="M35" s="2"/>
      <c r="N35" s="2"/>
      <c r="O35" s="2"/>
      <c r="P35" s="2"/>
      <c r="R35" s="2"/>
      <c r="S35" s="2"/>
      <c r="T35" s="2"/>
      <c r="U35" s="2"/>
      <c r="V35" s="2"/>
    </row>
    <row r="36" spans="1:22" ht="15.75" x14ac:dyDescent="0.25">
      <c r="A36" s="4"/>
      <c r="B36" s="3"/>
      <c r="C36" s="3"/>
      <c r="D36" s="3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R36" s="2"/>
      <c r="S36" s="2"/>
      <c r="T36" s="2"/>
      <c r="U36" s="2"/>
      <c r="V36" s="2"/>
    </row>
    <row r="37" spans="1:22" ht="15.75" x14ac:dyDescent="0.25">
      <c r="A37" s="3"/>
      <c r="B37" s="3"/>
      <c r="C37" s="3"/>
      <c r="D37" s="3"/>
      <c r="E37" s="2"/>
      <c r="F37" s="2"/>
      <c r="G37" s="2"/>
      <c r="H37" s="2"/>
      <c r="I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</row>
    <row r="38" spans="1:22" ht="15.75" x14ac:dyDescent="0.25">
      <c r="A38" s="3"/>
      <c r="B38" s="3"/>
      <c r="C38" s="3"/>
      <c r="D38" s="3"/>
      <c r="E38" s="2"/>
      <c r="F38" s="2"/>
      <c r="G38" s="2"/>
      <c r="H38" s="2"/>
      <c r="I38" s="2"/>
      <c r="K38" s="2"/>
      <c r="L38" s="2"/>
      <c r="M38" s="2"/>
      <c r="N38" s="2"/>
      <c r="O38" s="2"/>
      <c r="P38" s="2"/>
      <c r="R38" s="2"/>
      <c r="S38" s="2"/>
      <c r="T38" s="2"/>
      <c r="U38" s="2"/>
      <c r="V38" s="2"/>
    </row>
    <row r="39" spans="1:22" ht="15.75" x14ac:dyDescent="0.25">
      <c r="A39" s="3"/>
      <c r="B39" s="3"/>
      <c r="C39" s="3"/>
      <c r="D39" s="3"/>
      <c r="E39" s="2"/>
      <c r="F39" s="2"/>
      <c r="G39" s="2"/>
      <c r="H39" s="2"/>
      <c r="I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</row>
    <row r="40" spans="1:22" ht="15.75" x14ac:dyDescent="0.25">
      <c r="A40" s="3"/>
      <c r="B40" s="3"/>
      <c r="C40" s="3"/>
      <c r="D40" s="3"/>
      <c r="E40" s="2"/>
      <c r="F40" s="2"/>
      <c r="G40" s="2"/>
      <c r="H40" s="2"/>
      <c r="I40" s="2"/>
      <c r="K40" s="2"/>
      <c r="L40" s="2"/>
      <c r="M40" s="2"/>
      <c r="N40" s="2"/>
      <c r="O40" s="2"/>
      <c r="P40" s="2"/>
      <c r="R40" s="2"/>
      <c r="S40" s="2"/>
      <c r="T40" s="2"/>
      <c r="U40" s="2"/>
      <c r="V40" s="2"/>
    </row>
    <row r="41" spans="1:22" x14ac:dyDescent="0.25">
      <c r="A41" s="5"/>
      <c r="B41" s="2"/>
      <c r="C41" s="2"/>
      <c r="D41" s="2"/>
      <c r="E41" s="2"/>
      <c r="F41" s="2"/>
      <c r="G41" s="2"/>
      <c r="H41" s="2"/>
      <c r="I41" s="2"/>
      <c r="K41" s="2"/>
      <c r="L41" s="2"/>
      <c r="M41" s="2"/>
      <c r="N41" s="2"/>
      <c r="O41" s="2"/>
      <c r="P41" s="2"/>
      <c r="R41" s="2"/>
      <c r="S41" s="2"/>
      <c r="T41" s="2"/>
      <c r="U41" s="2"/>
      <c r="V41" s="2"/>
    </row>
    <row r="42" spans="1:22" x14ac:dyDescent="0.25">
      <c r="A42" s="2"/>
      <c r="B42" s="2"/>
      <c r="C42" s="2"/>
      <c r="D42" s="2"/>
      <c r="E42" s="2"/>
      <c r="F42" s="2"/>
      <c r="G42" s="2"/>
      <c r="H42" s="2"/>
      <c r="I42" s="2"/>
      <c r="K42" s="2"/>
      <c r="L42" s="2"/>
      <c r="M42" s="2"/>
      <c r="N42" s="2"/>
      <c r="O42" s="2"/>
      <c r="P42" s="2"/>
      <c r="R42" s="2"/>
      <c r="S42" s="2"/>
      <c r="T42" s="2"/>
      <c r="U42" s="2"/>
      <c r="V42" s="2"/>
    </row>
    <row r="43" spans="1:22" x14ac:dyDescent="0.25">
      <c r="A43" s="2"/>
      <c r="B43" s="2"/>
      <c r="C43" s="2"/>
      <c r="D43" s="2"/>
      <c r="E43" s="2"/>
      <c r="F43" s="2"/>
      <c r="G43" s="2"/>
      <c r="H43" s="2"/>
      <c r="I43" s="2"/>
      <c r="K43" s="2"/>
      <c r="L43" s="2"/>
      <c r="M43" s="2"/>
      <c r="N43" s="2"/>
      <c r="O43" s="2"/>
      <c r="P43" s="2"/>
      <c r="R43" s="2"/>
      <c r="S43" s="2"/>
      <c r="T43" s="2"/>
      <c r="U43" s="2"/>
      <c r="V43" s="2"/>
    </row>
    <row r="44" spans="1:22" x14ac:dyDescent="0.25">
      <c r="A44" s="2"/>
      <c r="B44" s="2"/>
      <c r="C44" s="2"/>
      <c r="D44" s="2"/>
      <c r="E44" s="2"/>
      <c r="F44" s="2"/>
      <c r="G44" s="2"/>
      <c r="H44" s="2"/>
      <c r="I44" s="2"/>
      <c r="K44" s="2"/>
      <c r="L44" s="2"/>
      <c r="M44" s="2"/>
      <c r="N44" s="2"/>
      <c r="O44" s="2"/>
      <c r="P44" s="2"/>
      <c r="R44" s="2"/>
      <c r="S44" s="2"/>
      <c r="T44" s="2"/>
      <c r="U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K45" s="2"/>
      <c r="L45" s="2"/>
      <c r="M45" s="2"/>
      <c r="N45" s="2"/>
      <c r="O45" s="2"/>
      <c r="P45" s="2"/>
      <c r="R45" s="2"/>
      <c r="S45" s="2"/>
      <c r="T45" s="2"/>
      <c r="U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H46" s="2"/>
      <c r="I46" s="2"/>
      <c r="K46" s="2"/>
      <c r="L46" s="2"/>
      <c r="M46" s="2"/>
      <c r="N46" s="2"/>
      <c r="O46" s="2"/>
      <c r="P46" s="2"/>
      <c r="R46" s="2"/>
      <c r="S46" s="2"/>
      <c r="T46" s="2"/>
      <c r="U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K47" s="2"/>
      <c r="L47" s="2"/>
      <c r="M47" s="2"/>
      <c r="N47" s="2"/>
      <c r="O47" s="2"/>
      <c r="P47" s="2"/>
      <c r="R47" s="2"/>
      <c r="S47" s="2"/>
      <c r="T47" s="2"/>
      <c r="U47" s="2"/>
      <c r="V47" s="2"/>
    </row>
    <row r="48" spans="1:22" x14ac:dyDescent="0.25">
      <c r="A48" s="2"/>
    </row>
  </sheetData>
  <sheetProtection formatCells="0" formatColumns="0" formatRows="0" insertColumns="0" insertRows="0" insertHyperlinks="0" deleteColumns="0" deleteRows="0" selectLockedCells="1"/>
  <mergeCells count="17">
    <mergeCell ref="A25:B25"/>
    <mergeCell ref="A29:B29"/>
    <mergeCell ref="A24:E24"/>
    <mergeCell ref="G23:I23"/>
    <mergeCell ref="G15:I15"/>
    <mergeCell ref="G19:I19"/>
    <mergeCell ref="A19:B19"/>
    <mergeCell ref="A1:E1"/>
    <mergeCell ref="M1:P1"/>
    <mergeCell ref="M18:P18"/>
    <mergeCell ref="G3:I3"/>
    <mergeCell ref="G13:I13"/>
    <mergeCell ref="A4:E4"/>
    <mergeCell ref="A9:B9"/>
    <mergeCell ref="A15:B15"/>
    <mergeCell ref="A14:E14"/>
    <mergeCell ref="A5:B5"/>
  </mergeCells>
  <phoneticPr fontId="0" type="noConversion"/>
  <pageMargins left="0.39370078740157483" right="0.39370078740157483" top="0.39370078740157483" bottom="0.39370078740157483" header="0.31496062992125984" footer="0.31496062992125984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Tab.č.1 k Prílohe č.1V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Durkovsky</cp:lastModifiedBy>
  <cp:lastPrinted>2021-11-16T07:53:16Z</cp:lastPrinted>
  <dcterms:created xsi:type="dcterms:W3CDTF">2015-06-05T18:19:34Z</dcterms:created>
  <dcterms:modified xsi:type="dcterms:W3CDTF">2021-11-16T07:54:09Z</dcterms:modified>
</cp:coreProperties>
</file>